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dadventist.sharepoint.com/sites/Vic-Youth/Shared Documents/Youth/a VICYOUTH OFFICE/VicYouth Ministries/a  VICYOUTH MINISTRIES/Pathfinders/Book List/"/>
    </mc:Choice>
  </mc:AlternateContent>
  <xr:revisionPtr revIDLastSave="0" documentId="8_{F346A542-BE41-487F-A473-F4C4844673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urch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C11" i="2" l="1"/>
  <c r="C12" i="2" s="1"/>
  <c r="C20" i="2"/>
  <c r="C27" i="2"/>
  <c r="C28" i="2" s="1"/>
  <c r="C35" i="2"/>
  <c r="C36" i="2" s="1"/>
  <c r="C38" i="2" l="1"/>
  <c r="C39" i="2" s="1"/>
</calcChain>
</file>

<file path=xl/sharedStrings.xml><?xml version="1.0" encoding="utf-8"?>
<sst xmlns="http://schemas.openxmlformats.org/spreadsheetml/2006/main" count="49" uniqueCount="42">
  <si>
    <t xml:space="preserve"> </t>
  </si>
  <si>
    <t>Leadership - Recommended Reading</t>
  </si>
  <si>
    <t>_______</t>
  </si>
  <si>
    <t>Total</t>
  </si>
  <si>
    <t>Leader</t>
  </si>
  <si>
    <t>Teen - Pathfinder 13-16 Years</t>
  </si>
  <si>
    <t>Teen</t>
  </si>
  <si>
    <t>Junior - Pathfinder 10-12 Years</t>
  </si>
  <si>
    <t>Junior</t>
  </si>
  <si>
    <t>Primary</t>
  </si>
  <si>
    <t>Full set Regular Price</t>
  </si>
  <si>
    <t>Full Set</t>
  </si>
  <si>
    <t>Date:</t>
  </si>
  <si>
    <t>Code</t>
  </si>
  <si>
    <t>Quantity</t>
  </si>
  <si>
    <t>RRP</t>
  </si>
  <si>
    <t>Church Order Form</t>
  </si>
  <si>
    <t>15% saving on Leader Set price</t>
  </si>
  <si>
    <t>15% saving on Teen Set price</t>
  </si>
  <si>
    <t>15% saving on Junior Set price</t>
  </si>
  <si>
    <t>15% saving on Primary Set price</t>
  </si>
  <si>
    <t>25% Savings on Full Set Price</t>
  </si>
  <si>
    <t>Church</t>
  </si>
  <si>
    <t>Primary - Adventurers 6-9 Years</t>
  </si>
  <si>
    <t xml:space="preserve">2025 Book Club </t>
  </si>
  <si>
    <t>All Things to All People</t>
  </si>
  <si>
    <t>Challenges of the Digital Age</t>
  </si>
  <si>
    <t>Truths to Live By</t>
  </si>
  <si>
    <t>The Table I Long For</t>
  </si>
  <si>
    <t>Keeping Connection</t>
  </si>
  <si>
    <t>Champion of the King</t>
  </si>
  <si>
    <t>Insecure</t>
  </si>
  <si>
    <t>Cooling Down Teen Stress</t>
  </si>
  <si>
    <t>Canoes, Crocodiles and Christ</t>
  </si>
  <si>
    <t>Mountain Majesty</t>
  </si>
  <si>
    <t>Guide's Greatest Spiritual Warfare Stories</t>
  </si>
  <si>
    <t>Just Believe</t>
  </si>
  <si>
    <t>The Radical Rescue</t>
  </si>
  <si>
    <t>Isabel and the Lunch Box Bully</t>
  </si>
  <si>
    <t>Eight at a Time</t>
  </si>
  <si>
    <t>Hide and Seek #11 - Moose Stories H/C</t>
  </si>
  <si>
    <t>Queen's Crisis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</si>
</sst>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00000"/>
  </numFmts>
  <fonts count="28" x14ac:knownFonts="1">
    <font>
      <sz val="10"/>
      <name val="Arial"/>
    </font>
    <font>
      <sz val="8"/>
      <name val="Arial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sz val="36"/>
      <color indexed="8"/>
      <name val="Calibri"/>
      <family val="2"/>
      <scheme val="minor"/>
    </font>
    <font>
      <sz val="24"/>
      <color indexed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62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6"/>
      <name val="Calibri"/>
      <family val="2"/>
      <scheme val="minor"/>
    </font>
    <font>
      <sz val="26"/>
      <name val="Calibri"/>
      <family val="2"/>
      <scheme val="minor"/>
    </font>
    <font>
      <sz val="24"/>
      <name val="Calibri"/>
      <family val="2"/>
      <scheme val="minor"/>
    </font>
    <font>
      <sz val="16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48"/>
      <name val="Calibri"/>
      <family val="2"/>
      <scheme val="minor"/>
    </font>
    <font>
      <b/>
      <sz val="26"/>
      <color theme="9" tint="-0.249977111117893"/>
      <name val="Calibri"/>
      <family val="2"/>
      <scheme val="minor"/>
    </font>
    <font>
      <sz val="10"/>
      <name val="Arial"/>
      <family val="2"/>
    </font>
    <font>
      <b/>
      <sz val="28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6" fillId="0" borderId="0"/>
  </cellStyleXfs>
  <cellXfs count="81">
    <xf numFmtId="0" fontId="0" fillId="0" borderId="0" xfId="0"/>
    <xf numFmtId="49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9" fontId="7" fillId="0" borderId="0" xfId="0" applyNumberFormat="1" applyFont="1"/>
    <xf numFmtId="0" fontId="8" fillId="0" borderId="0" xfId="0" applyFont="1"/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49" fontId="1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0" fontId="12" fillId="0" borderId="0" xfId="0" applyFont="1"/>
    <xf numFmtId="164" fontId="13" fillId="0" borderId="0" xfId="0" applyNumberFormat="1" applyFont="1"/>
    <xf numFmtId="49" fontId="13" fillId="0" borderId="0" xfId="0" applyNumberFormat="1" applyFont="1"/>
    <xf numFmtId="0" fontId="13" fillId="0" borderId="0" xfId="0" applyFont="1"/>
    <xf numFmtId="0" fontId="7" fillId="0" borderId="0" xfId="0" applyFont="1"/>
    <xf numFmtId="164" fontId="8" fillId="0" borderId="0" xfId="0" applyNumberFormat="1" applyFont="1"/>
    <xf numFmtId="0" fontId="14" fillId="0" borderId="0" xfId="0" applyFont="1"/>
    <xf numFmtId="164" fontId="15" fillId="0" borderId="2" xfId="0" applyNumberFormat="1" applyFont="1" applyBorder="1"/>
    <xf numFmtId="49" fontId="13" fillId="0" borderId="2" xfId="0" applyNumberFormat="1" applyFont="1" applyBorder="1" applyAlignment="1">
      <alignment horizontal="right"/>
    </xf>
    <xf numFmtId="164" fontId="9" fillId="0" borderId="0" xfId="0" applyNumberFormat="1" applyFont="1"/>
    <xf numFmtId="164" fontId="16" fillId="0" borderId="0" xfId="0" applyNumberFormat="1" applyFont="1"/>
    <xf numFmtId="0" fontId="17" fillId="0" borderId="0" xfId="0" applyFont="1"/>
    <xf numFmtId="49" fontId="7" fillId="0" borderId="0" xfId="0" applyNumberFormat="1" applyFont="1" applyAlignment="1">
      <alignment horizontal="right"/>
    </xf>
    <xf numFmtId="0" fontId="18" fillId="0" borderId="0" xfId="0" applyFont="1"/>
    <xf numFmtId="0" fontId="19" fillId="0" borderId="0" xfId="0" applyFont="1"/>
    <xf numFmtId="49" fontId="11" fillId="0" borderId="0" xfId="0" applyNumberFormat="1" applyFont="1"/>
    <xf numFmtId="0" fontId="20" fillId="0" borderId="0" xfId="0" applyFont="1"/>
    <xf numFmtId="0" fontId="8" fillId="0" borderId="0" xfId="0" applyFont="1" applyAlignment="1">
      <alignment horizontal="left"/>
    </xf>
    <xf numFmtId="0" fontId="21" fillId="0" borderId="3" xfId="0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6" fillId="0" borderId="6" xfId="0" applyFont="1" applyBorder="1"/>
    <xf numFmtId="0" fontId="13" fillId="0" borderId="6" xfId="0" applyFont="1" applyBorder="1"/>
    <xf numFmtId="49" fontId="13" fillId="0" borderId="7" xfId="0" applyNumberFormat="1" applyFont="1" applyBorder="1" applyAlignment="1">
      <alignment horizontal="right"/>
    </xf>
    <xf numFmtId="0" fontId="6" fillId="0" borderId="8" xfId="0" applyFont="1" applyBorder="1"/>
    <xf numFmtId="0" fontId="6" fillId="0" borderId="7" xfId="0" applyFont="1" applyBorder="1"/>
    <xf numFmtId="0" fontId="22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16" fillId="0" borderId="9" xfId="0" quotePrefix="1" applyFont="1" applyBorder="1"/>
    <xf numFmtId="0" fontId="21" fillId="0" borderId="4" xfId="0" applyFont="1" applyBorder="1"/>
    <xf numFmtId="0" fontId="7" fillId="0" borderId="1" xfId="0" applyFont="1" applyBorder="1"/>
    <xf numFmtId="9" fontId="16" fillId="0" borderId="2" xfId="0" quotePrefix="1" applyNumberFormat="1" applyFont="1" applyBorder="1"/>
    <xf numFmtId="9" fontId="13" fillId="0" borderId="2" xfId="0" applyNumberFormat="1" applyFont="1" applyBorder="1"/>
    <xf numFmtId="9" fontId="13" fillId="0" borderId="7" xfId="0" applyNumberFormat="1" applyFont="1" applyBorder="1"/>
    <xf numFmtId="0" fontId="13" fillId="0" borderId="6" xfId="0" quotePrefix="1" applyFont="1" applyBorder="1"/>
    <xf numFmtId="164" fontId="23" fillId="0" borderId="0" xfId="0" applyNumberFormat="1" applyFont="1"/>
    <xf numFmtId="0" fontId="22" fillId="0" borderId="12" xfId="0" applyFont="1" applyBorder="1"/>
    <xf numFmtId="0" fontId="7" fillId="0" borderId="10" xfId="0" applyFont="1" applyBorder="1" applyAlignment="1">
      <alignment horizontal="center"/>
    </xf>
    <xf numFmtId="0" fontId="9" fillId="0" borderId="13" xfId="0" applyFont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/>
    <xf numFmtId="0" fontId="13" fillId="0" borderId="1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6" fillId="0" borderId="11" xfId="0" applyFont="1" applyBorder="1"/>
    <xf numFmtId="0" fontId="13" fillId="0" borderId="11" xfId="0" applyFont="1" applyBorder="1"/>
    <xf numFmtId="0" fontId="13" fillId="0" borderId="12" xfId="0" applyFont="1" applyBorder="1" applyAlignment="1">
      <alignment horizontal="center"/>
    </xf>
    <xf numFmtId="0" fontId="6" fillId="0" borderId="10" xfId="0" applyFont="1" applyBorder="1"/>
    <xf numFmtId="0" fontId="6" fillId="0" borderId="12" xfId="0" applyFont="1" applyBorder="1"/>
    <xf numFmtId="0" fontId="25" fillId="2" borderId="6" xfId="0" applyFont="1" applyFill="1" applyBorder="1"/>
    <xf numFmtId="0" fontId="25" fillId="2" borderId="0" xfId="0" applyFont="1" applyFill="1"/>
    <xf numFmtId="164" fontId="10" fillId="0" borderId="0" xfId="0" quotePrefix="1" applyNumberFormat="1" applyFont="1"/>
    <xf numFmtId="164" fontId="6" fillId="0" borderId="0" xfId="0" quotePrefix="1" applyNumberFormat="1" applyFont="1"/>
    <xf numFmtId="0" fontId="6" fillId="0" borderId="6" xfId="1" applyFont="1" applyBorder="1"/>
    <xf numFmtId="0" fontId="25" fillId="2" borderId="0" xfId="0" applyFont="1" applyFill="1" applyAlignment="1">
      <alignment horizontal="left"/>
    </xf>
    <xf numFmtId="0" fontId="19" fillId="3" borderId="11" xfId="0" applyFont="1" applyFill="1" applyBorder="1"/>
    <xf numFmtId="164" fontId="6" fillId="0" borderId="0" xfId="0" applyNumberFormat="1" applyFont="1"/>
    <xf numFmtId="0" fontId="6" fillId="0" borderId="16" xfId="0" applyFont="1" applyBorder="1"/>
    <xf numFmtId="165" fontId="6" fillId="0" borderId="0" xfId="0" quotePrefix="1" applyNumberFormat="1" applyFont="1" applyAlignment="1">
      <alignment horizontal="right"/>
    </xf>
    <xf numFmtId="165" fontId="6" fillId="0" borderId="0" xfId="1" quotePrefix="1" applyNumberFormat="1" applyFont="1" applyAlignment="1">
      <alignment horizontal="right"/>
    </xf>
    <xf numFmtId="0" fontId="27" fillId="2" borderId="6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11" xfId="0" applyFont="1" applyFill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10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7"/>
  <sheetViews>
    <sheetView tabSelected="1" topLeftCell="A16" zoomScaleNormal="100" workbookViewId="0">
      <selection activeCell="H35" sqref="H35"/>
    </sheetView>
  </sheetViews>
  <sheetFormatPr defaultColWidth="8.85546875" defaultRowHeight="21" x14ac:dyDescent="0.35"/>
  <cols>
    <col min="1" max="1" width="52.42578125" style="5" customWidth="1"/>
    <col min="2" max="2" width="9.5703125" style="5" customWidth="1"/>
    <col min="3" max="3" width="15" style="5" customWidth="1"/>
    <col min="4" max="4" width="12.5703125" style="5" customWidth="1"/>
    <col min="5" max="5" width="12.42578125" style="5" customWidth="1"/>
    <col min="6" max="6" width="12.42578125" style="18" customWidth="1"/>
    <col min="7" max="7" width="13.42578125" style="7" customWidth="1"/>
    <col min="8" max="8" width="9.85546875" style="7" customWidth="1"/>
    <col min="9" max="9" width="9" style="7" customWidth="1"/>
    <col min="10" max="10" width="7.42578125" style="7" customWidth="1"/>
    <col min="11" max="25" width="8.85546875" style="7" customWidth="1"/>
    <col min="26" max="16384" width="8.85546875" style="7"/>
  </cols>
  <sheetData>
    <row r="1" spans="1:12" s="2" customFormat="1" ht="61.5" x14ac:dyDescent="0.9">
      <c r="A1" s="78" t="s">
        <v>24</v>
      </c>
      <c r="B1" s="79"/>
      <c r="C1" s="79"/>
      <c r="D1" s="79"/>
      <c r="E1" s="80"/>
      <c r="F1" s="1"/>
      <c r="J1" s="3"/>
    </row>
    <row r="2" spans="1:12" s="4" customFormat="1" ht="36" x14ac:dyDescent="0.55000000000000004">
      <c r="A2" s="75" t="s">
        <v>16</v>
      </c>
      <c r="B2" s="76"/>
      <c r="C2" s="76"/>
      <c r="D2" s="76"/>
      <c r="E2" s="77"/>
    </row>
    <row r="3" spans="1:12" ht="21.75" thickBot="1" x14ac:dyDescent="0.4">
      <c r="A3" s="38"/>
      <c r="B3" s="39"/>
      <c r="C3" s="39"/>
      <c r="D3" s="40" t="s">
        <v>0</v>
      </c>
      <c r="E3" s="51"/>
      <c r="F3" s="6"/>
    </row>
    <row r="4" spans="1:12" s="8" customFormat="1" ht="18.75" x14ac:dyDescent="0.3">
      <c r="A4" s="32"/>
      <c r="B4" s="44"/>
      <c r="C4" s="33" t="s">
        <v>15</v>
      </c>
      <c r="D4" s="33" t="s">
        <v>13</v>
      </c>
      <c r="E4" s="52" t="s">
        <v>14</v>
      </c>
    </row>
    <row r="5" spans="1:12" s="8" customFormat="1" ht="18.75" x14ac:dyDescent="0.3">
      <c r="A5" s="34" t="s">
        <v>1</v>
      </c>
      <c r="B5" s="45"/>
      <c r="C5" s="9"/>
      <c r="D5" s="9"/>
      <c r="E5" s="53"/>
      <c r="F5" s="6"/>
    </row>
    <row r="6" spans="1:12" x14ac:dyDescent="0.35">
      <c r="A6" s="35" t="s">
        <v>25</v>
      </c>
      <c r="C6" s="67">
        <v>24.950002000000001</v>
      </c>
      <c r="D6" s="73">
        <v>137880</v>
      </c>
      <c r="E6" s="54"/>
      <c r="F6" s="11"/>
      <c r="G6" s="12"/>
      <c r="H6" s="13"/>
      <c r="I6" s="13"/>
      <c r="J6" s="13"/>
      <c r="L6" s="14"/>
    </row>
    <row r="7" spans="1:12" x14ac:dyDescent="0.35">
      <c r="A7" s="35" t="s">
        <v>26</v>
      </c>
      <c r="C7" s="66">
        <v>28.949998000000004</v>
      </c>
      <c r="D7" s="74">
        <v>310814</v>
      </c>
      <c r="E7" s="55"/>
      <c r="F7" s="11"/>
      <c r="G7" s="12"/>
      <c r="H7" s="13"/>
      <c r="I7" s="13"/>
      <c r="J7" s="13"/>
      <c r="L7" s="14"/>
    </row>
    <row r="8" spans="1:12" x14ac:dyDescent="0.35">
      <c r="A8" s="35" t="s">
        <v>27</v>
      </c>
      <c r="C8" s="66">
        <v>4.95</v>
      </c>
      <c r="D8" s="74">
        <v>2072900</v>
      </c>
      <c r="E8" s="55"/>
      <c r="F8" s="11"/>
      <c r="G8" s="12"/>
      <c r="H8" s="13"/>
      <c r="I8" s="13"/>
      <c r="J8" s="13"/>
      <c r="L8" s="14"/>
    </row>
    <row r="9" spans="1:12" x14ac:dyDescent="0.35">
      <c r="A9" s="35" t="s">
        <v>28</v>
      </c>
      <c r="C9" s="66">
        <v>24.950002000000001</v>
      </c>
      <c r="D9" s="74">
        <v>1997300</v>
      </c>
      <c r="E9" s="56"/>
      <c r="F9" s="19"/>
      <c r="L9" s="20"/>
    </row>
    <row r="10" spans="1:12" x14ac:dyDescent="0.35">
      <c r="A10" s="35" t="s">
        <v>29</v>
      </c>
      <c r="C10" s="67">
        <v>14.950001</v>
      </c>
      <c r="D10" s="74">
        <v>1119400</v>
      </c>
      <c r="E10" s="56"/>
      <c r="F10" s="19"/>
      <c r="L10" s="20"/>
    </row>
    <row r="11" spans="1:12" x14ac:dyDescent="0.35">
      <c r="A11" s="36" t="s">
        <v>3</v>
      </c>
      <c r="B11" s="17"/>
      <c r="C11" s="15">
        <f>SUM(C6:C10)</f>
        <v>98.750003000000007</v>
      </c>
      <c r="D11" s="16"/>
      <c r="E11" s="57"/>
      <c r="K11" s="19"/>
      <c r="L11" s="20"/>
    </row>
    <row r="12" spans="1:12" x14ac:dyDescent="0.35">
      <c r="A12" s="43" t="s">
        <v>17</v>
      </c>
      <c r="B12" s="46">
        <v>0.15</v>
      </c>
      <c r="C12" s="21">
        <f>ROUND((1-B12)*C11,1)</f>
        <v>83.9</v>
      </c>
      <c r="D12" s="22" t="s">
        <v>4</v>
      </c>
      <c r="E12" s="58" t="s">
        <v>2</v>
      </c>
      <c r="K12" s="19"/>
      <c r="L12" s="14"/>
    </row>
    <row r="13" spans="1:12" x14ac:dyDescent="0.35">
      <c r="A13" s="35"/>
      <c r="E13" s="59"/>
      <c r="F13" s="6"/>
      <c r="K13" s="19"/>
    </row>
    <row r="14" spans="1:12" s="8" customFormat="1" ht="18.75" x14ac:dyDescent="0.3">
      <c r="A14" s="34" t="s">
        <v>5</v>
      </c>
      <c r="B14" s="45"/>
      <c r="C14" s="9"/>
      <c r="D14" s="9"/>
      <c r="E14" s="53"/>
      <c r="F14" s="6"/>
      <c r="K14" s="23"/>
    </row>
    <row r="15" spans="1:12" x14ac:dyDescent="0.35">
      <c r="A15" s="72" t="s">
        <v>30</v>
      </c>
      <c r="C15" s="66">
        <v>36.950001000000007</v>
      </c>
      <c r="D15" s="74">
        <v>3097093</v>
      </c>
      <c r="E15" s="54"/>
      <c r="F15" s="19"/>
    </row>
    <row r="16" spans="1:12" x14ac:dyDescent="0.35">
      <c r="A16" s="68" t="s">
        <v>31</v>
      </c>
      <c r="C16" s="66">
        <v>41.954000000000001</v>
      </c>
      <c r="D16" s="74">
        <v>961602</v>
      </c>
      <c r="E16" s="55"/>
      <c r="F16" s="19"/>
      <c r="L16" s="20"/>
    </row>
    <row r="17" spans="1:12" x14ac:dyDescent="0.35">
      <c r="A17" s="68" t="s">
        <v>32</v>
      </c>
      <c r="C17" s="66">
        <v>19.949996000000002</v>
      </c>
      <c r="D17" s="74">
        <v>1929810</v>
      </c>
      <c r="E17" s="55"/>
      <c r="F17" s="19"/>
      <c r="L17" s="20"/>
    </row>
    <row r="18" spans="1:12" x14ac:dyDescent="0.35">
      <c r="A18" s="68" t="s">
        <v>33</v>
      </c>
      <c r="C18" s="66">
        <v>19.949996000000002</v>
      </c>
      <c r="D18" s="74">
        <v>303700</v>
      </c>
      <c r="E18" s="56"/>
      <c r="F18" s="19"/>
      <c r="L18" s="20"/>
    </row>
    <row r="19" spans="1:12" x14ac:dyDescent="0.35">
      <c r="A19" s="36" t="s">
        <v>3</v>
      </c>
      <c r="B19" s="17"/>
      <c r="C19" s="15">
        <f>SUM(C15:C18)</f>
        <v>118.80399300000001</v>
      </c>
      <c r="D19" s="16"/>
      <c r="E19" s="60"/>
      <c r="F19" s="19"/>
    </row>
    <row r="20" spans="1:12" x14ac:dyDescent="0.35">
      <c r="A20" s="43" t="s">
        <v>18</v>
      </c>
      <c r="B20" s="47">
        <v>0.15</v>
      </c>
      <c r="C20" s="21">
        <f>ROUND((1-B20)*C19,1)</f>
        <v>101</v>
      </c>
      <c r="D20" s="22" t="s">
        <v>6</v>
      </c>
      <c r="E20" s="58" t="s">
        <v>2</v>
      </c>
      <c r="F20" s="19"/>
    </row>
    <row r="21" spans="1:12" x14ac:dyDescent="0.35">
      <c r="A21" s="35"/>
      <c r="E21" s="59"/>
      <c r="F21" s="6"/>
      <c r="K21" s="19"/>
    </row>
    <row r="22" spans="1:12" s="8" customFormat="1" ht="18.75" x14ac:dyDescent="0.3">
      <c r="A22" s="34" t="s">
        <v>7</v>
      </c>
      <c r="B22" s="45"/>
      <c r="C22" s="9"/>
      <c r="D22" s="9"/>
      <c r="E22" s="53"/>
      <c r="F22" s="6"/>
      <c r="K22" s="23"/>
    </row>
    <row r="23" spans="1:12" s="8" customFormat="1" ht="18.75" x14ac:dyDescent="0.3">
      <c r="A23" s="5" t="s">
        <v>34</v>
      </c>
      <c r="B23" s="5"/>
      <c r="C23" s="71">
        <v>39.949998000000001</v>
      </c>
      <c r="D23" s="74">
        <v>1367852</v>
      </c>
      <c r="E23" s="54"/>
      <c r="F23" s="6"/>
      <c r="K23" s="23"/>
    </row>
    <row r="24" spans="1:12" x14ac:dyDescent="0.35">
      <c r="A24" s="68" t="s">
        <v>35</v>
      </c>
      <c r="C24" s="67">
        <v>31.949995000000001</v>
      </c>
      <c r="D24" s="74">
        <v>799782</v>
      </c>
      <c r="E24" s="55"/>
      <c r="F24" s="19"/>
      <c r="G24" s="14"/>
    </row>
    <row r="25" spans="1:12" x14ac:dyDescent="0.35">
      <c r="A25" s="72" t="s">
        <v>36</v>
      </c>
      <c r="C25" s="67">
        <v>12.950003000000001</v>
      </c>
      <c r="D25" s="74">
        <v>1054104</v>
      </c>
      <c r="E25" s="55"/>
      <c r="F25" s="19"/>
      <c r="G25" s="14"/>
    </row>
    <row r="26" spans="1:12" x14ac:dyDescent="0.35">
      <c r="A26" s="72" t="s">
        <v>37</v>
      </c>
      <c r="C26" s="71">
        <v>34.950003000000002</v>
      </c>
      <c r="D26" s="73">
        <v>1801792</v>
      </c>
      <c r="E26" s="56"/>
      <c r="F26" s="19"/>
    </row>
    <row r="27" spans="1:12" x14ac:dyDescent="0.35">
      <c r="A27" s="36" t="s">
        <v>3</v>
      </c>
      <c r="B27" s="17"/>
      <c r="C27" s="15">
        <f>SUM(C23:C26)</f>
        <v>119.79999899999999</v>
      </c>
      <c r="D27" s="16"/>
      <c r="E27" s="60"/>
      <c r="F27" s="19"/>
    </row>
    <row r="28" spans="1:12" x14ac:dyDescent="0.35">
      <c r="A28" s="43" t="s">
        <v>19</v>
      </c>
      <c r="B28" s="47">
        <v>0.15</v>
      </c>
      <c r="C28" s="21">
        <f>ROUND((1-B28)*C27,1)</f>
        <v>101.8</v>
      </c>
      <c r="D28" s="22" t="s">
        <v>8</v>
      </c>
      <c r="E28" s="58" t="s">
        <v>2</v>
      </c>
      <c r="F28" s="19"/>
    </row>
    <row r="29" spans="1:12" x14ac:dyDescent="0.35">
      <c r="A29" s="35"/>
      <c r="E29" s="59"/>
      <c r="F29" s="6"/>
      <c r="K29" s="19"/>
    </row>
    <row r="30" spans="1:12" s="8" customFormat="1" ht="18.75" x14ac:dyDescent="0.3">
      <c r="A30" s="34" t="s">
        <v>23</v>
      </c>
      <c r="B30" s="45"/>
      <c r="C30" s="9"/>
      <c r="D30" s="9"/>
      <c r="E30" s="53"/>
      <c r="F30" s="6"/>
      <c r="K30" s="23"/>
    </row>
    <row r="31" spans="1:12" x14ac:dyDescent="0.35">
      <c r="A31" s="68" t="s">
        <v>38</v>
      </c>
      <c r="C31" s="67">
        <v>14.950001</v>
      </c>
      <c r="D31" s="74">
        <v>101640</v>
      </c>
      <c r="E31" s="54"/>
      <c r="F31" s="19"/>
    </row>
    <row r="32" spans="1:12" x14ac:dyDescent="0.35">
      <c r="A32" s="68" t="s">
        <v>39</v>
      </c>
      <c r="C32" s="66">
        <v>19.949996000000002</v>
      </c>
      <c r="D32" s="74">
        <v>540350</v>
      </c>
      <c r="E32" s="55"/>
      <c r="F32" s="19"/>
    </row>
    <row r="33" spans="1:10" x14ac:dyDescent="0.35">
      <c r="A33" s="68" t="s">
        <v>40</v>
      </c>
      <c r="C33" s="66">
        <v>14.950001</v>
      </c>
      <c r="D33" s="74">
        <v>767030</v>
      </c>
      <c r="E33" s="55"/>
      <c r="F33" s="19"/>
    </row>
    <row r="34" spans="1:10" x14ac:dyDescent="0.35">
      <c r="A34" s="68" t="s">
        <v>41</v>
      </c>
      <c r="C34" s="66">
        <v>31.949995000000001</v>
      </c>
      <c r="D34" s="74">
        <v>1726002</v>
      </c>
      <c r="E34" s="56"/>
      <c r="F34" s="19"/>
    </row>
    <row r="35" spans="1:10" x14ac:dyDescent="0.35">
      <c r="A35" s="36" t="s">
        <v>3</v>
      </c>
      <c r="B35" s="17"/>
      <c r="C35" s="15">
        <f>SUM(C31:C34)</f>
        <v>81.799993000000001</v>
      </c>
      <c r="D35" s="16"/>
      <c r="E35" s="60"/>
      <c r="F35" s="19"/>
    </row>
    <row r="36" spans="1:10" x14ac:dyDescent="0.35">
      <c r="A36" s="43" t="s">
        <v>20</v>
      </c>
      <c r="B36" s="47">
        <v>0.15</v>
      </c>
      <c r="C36" s="21">
        <f>ROUND((1-B36)*C35,1)</f>
        <v>69.5</v>
      </c>
      <c r="D36" s="22" t="s">
        <v>9</v>
      </c>
      <c r="E36" s="58" t="s">
        <v>2</v>
      </c>
      <c r="F36" s="19"/>
    </row>
    <row r="37" spans="1:10" x14ac:dyDescent="0.35">
      <c r="A37" s="35"/>
      <c r="E37" s="59"/>
      <c r="F37" s="6"/>
    </row>
    <row r="38" spans="1:10" s="25" customFormat="1" x14ac:dyDescent="0.35">
      <c r="A38" s="36" t="s">
        <v>10</v>
      </c>
      <c r="B38" s="17"/>
      <c r="C38" s="24">
        <f>+C35+C27+C19+C11</f>
        <v>419.15398799999997</v>
      </c>
      <c r="D38" s="17"/>
      <c r="E38" s="60"/>
    </row>
    <row r="39" spans="1:10" s="25" customFormat="1" ht="21.75" thickBot="1" x14ac:dyDescent="0.4">
      <c r="A39" s="49" t="s">
        <v>21</v>
      </c>
      <c r="B39" s="48">
        <v>0.25</v>
      </c>
      <c r="C39" s="50">
        <f>ROUND((1-B39)*C38,1)</f>
        <v>314.39999999999998</v>
      </c>
      <c r="D39" s="37" t="s">
        <v>11</v>
      </c>
      <c r="E39" s="61" t="s">
        <v>2</v>
      </c>
    </row>
    <row r="40" spans="1:10" x14ac:dyDescent="0.35">
      <c r="A40" s="41"/>
      <c r="B40" s="42"/>
      <c r="C40" s="42"/>
      <c r="D40" s="42"/>
      <c r="E40" s="62"/>
      <c r="F40" s="26"/>
      <c r="G40" s="12"/>
      <c r="H40" s="13"/>
    </row>
    <row r="41" spans="1:10" s="28" customFormat="1" ht="33.75" x14ac:dyDescent="0.5">
      <c r="A41" s="64" t="s">
        <v>22</v>
      </c>
      <c r="B41" s="65"/>
      <c r="C41" s="65"/>
      <c r="D41" s="69" t="s">
        <v>12</v>
      </c>
      <c r="E41" s="70"/>
      <c r="F41" s="27"/>
    </row>
    <row r="42" spans="1:10" ht="21.75" thickBot="1" x14ac:dyDescent="0.4">
      <c r="A42" s="38"/>
      <c r="B42" s="39"/>
      <c r="C42" s="39"/>
      <c r="D42" s="39"/>
      <c r="E42" s="63"/>
      <c r="F42" s="6"/>
    </row>
    <row r="43" spans="1:10" x14ac:dyDescent="0.35">
      <c r="F43" s="6"/>
    </row>
    <row r="44" spans="1:10" x14ac:dyDescent="0.35">
      <c r="F44" s="6"/>
    </row>
    <row r="45" spans="1:10" x14ac:dyDescent="0.35">
      <c r="A45" s="10"/>
      <c r="B45" s="10"/>
      <c r="C45" s="10"/>
      <c r="D45" s="10"/>
      <c r="E45" s="10"/>
      <c r="F45" s="29"/>
      <c r="G45" s="30"/>
      <c r="H45" s="30"/>
      <c r="I45" s="30"/>
      <c r="J45" s="30"/>
    </row>
    <row r="46" spans="1:10" x14ac:dyDescent="0.35">
      <c r="F46" s="6"/>
      <c r="G46" s="31"/>
      <c r="I46" s="30"/>
      <c r="J46" s="30"/>
    </row>
    <row r="51" spans="11:11" x14ac:dyDescent="0.35">
      <c r="K51" s="19"/>
    </row>
    <row r="52" spans="11:11" x14ac:dyDescent="0.35">
      <c r="K52" s="19"/>
    </row>
    <row r="53" spans="11:11" x14ac:dyDescent="0.35">
      <c r="K53" s="19"/>
    </row>
    <row r="54" spans="11:11" x14ac:dyDescent="0.35">
      <c r="K54" s="19"/>
    </row>
    <row r="55" spans="11:11" x14ac:dyDescent="0.35">
      <c r="K55" s="19"/>
    </row>
    <row r="56" spans="11:11" x14ac:dyDescent="0.35">
      <c r="K56" s="19"/>
    </row>
    <row r="57" spans="11:11" x14ac:dyDescent="0.35">
      <c r="K57" s="19"/>
    </row>
    <row r="58" spans="11:11" x14ac:dyDescent="0.35">
      <c r="K58" s="19"/>
    </row>
    <row r="59" spans="11:11" x14ac:dyDescent="0.35">
      <c r="K59" s="19"/>
    </row>
    <row r="60" spans="11:11" x14ac:dyDescent="0.35">
      <c r="K60" s="19"/>
    </row>
    <row r="61" spans="11:11" x14ac:dyDescent="0.35">
      <c r="K61" s="19"/>
    </row>
    <row r="62" spans="11:11" x14ac:dyDescent="0.35">
      <c r="K62" s="19"/>
    </row>
    <row r="63" spans="11:11" x14ac:dyDescent="0.35">
      <c r="K63" s="19"/>
    </row>
    <row r="64" spans="11:11" x14ac:dyDescent="0.35">
      <c r="K64" s="19"/>
    </row>
    <row r="65" spans="11:11" x14ac:dyDescent="0.35">
      <c r="K65" s="19"/>
    </row>
    <row r="66" spans="11:11" x14ac:dyDescent="0.35">
      <c r="K66" s="19"/>
    </row>
    <row r="67" spans="11:11" x14ac:dyDescent="0.35">
      <c r="K67" s="19"/>
    </row>
    <row r="68" spans="11:11" x14ac:dyDescent="0.35">
      <c r="K68" s="19"/>
    </row>
    <row r="69" spans="11:11" x14ac:dyDescent="0.35">
      <c r="K69" s="19"/>
    </row>
    <row r="70" spans="11:11" x14ac:dyDescent="0.35">
      <c r="K70" s="19"/>
    </row>
    <row r="71" spans="11:11" x14ac:dyDescent="0.35">
      <c r="K71" s="19"/>
    </row>
    <row r="72" spans="11:11" x14ac:dyDescent="0.35">
      <c r="K72" s="19"/>
    </row>
    <row r="73" spans="11:11" x14ac:dyDescent="0.35">
      <c r="K73" s="19"/>
    </row>
    <row r="74" spans="11:11" x14ac:dyDescent="0.35">
      <c r="K74" s="19"/>
    </row>
    <row r="75" spans="11:11" x14ac:dyDescent="0.35">
      <c r="K75" s="19"/>
    </row>
    <row r="76" spans="11:11" x14ac:dyDescent="0.35">
      <c r="K76" s="19"/>
    </row>
    <row r="77" spans="11:11" x14ac:dyDescent="0.35">
      <c r="K77" s="19"/>
    </row>
    <row r="78" spans="11:11" x14ac:dyDescent="0.35">
      <c r="K78" s="19"/>
    </row>
    <row r="79" spans="11:11" x14ac:dyDescent="0.35">
      <c r="K79" s="19"/>
    </row>
    <row r="80" spans="11:11" x14ac:dyDescent="0.35">
      <c r="K80" s="19"/>
    </row>
    <row r="81" spans="6:11" x14ac:dyDescent="0.35">
      <c r="K81" s="19"/>
    </row>
    <row r="82" spans="6:11" x14ac:dyDescent="0.35">
      <c r="K82" s="19"/>
    </row>
    <row r="83" spans="6:11" x14ac:dyDescent="0.35">
      <c r="K83" s="19"/>
    </row>
    <row r="84" spans="6:11" x14ac:dyDescent="0.35">
      <c r="K84" s="19"/>
    </row>
    <row r="87" spans="6:11" x14ac:dyDescent="0.35">
      <c r="F87" s="6"/>
      <c r="G87" s="31"/>
      <c r="I87" s="30"/>
      <c r="J87" s="30"/>
    </row>
  </sheetData>
  <mergeCells count="2">
    <mergeCell ref="A2:E2"/>
    <mergeCell ref="A1:E1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7" orientation="portrait" r:id="rId1"/>
  <headerFooter alignWithMargins="0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09EFC466DA44AB735CF67B6C8CB61" ma:contentTypeVersion="16" ma:contentTypeDescription="Create a new document." ma:contentTypeScope="" ma:versionID="2919c4a0e71f507c50f740daf1ca6cf6">
  <xsd:schema xmlns:xsd="http://www.w3.org/2001/XMLSchema" xmlns:xs="http://www.w3.org/2001/XMLSchema" xmlns:p="http://schemas.microsoft.com/office/2006/metadata/properties" xmlns:ns1="http://schemas.microsoft.com/sharepoint/v3" xmlns:ns2="332fa7c2-ce9e-4ea5-a813-9b4af80c0ed4" xmlns:ns3="f3d4c248-da98-4d10-abe2-c37ec01ce3db" targetNamespace="http://schemas.microsoft.com/office/2006/metadata/properties" ma:root="true" ma:fieldsID="6c13b264daf1e6d62ade540ad75cdb3a" ns1:_="" ns2:_="" ns3:_="">
    <xsd:import namespace="http://schemas.microsoft.com/sharepoint/v3"/>
    <xsd:import namespace="332fa7c2-ce9e-4ea5-a813-9b4af80c0ed4"/>
    <xsd:import namespace="f3d4c248-da98-4d10-abe2-c37ec01ce3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fa7c2-ce9e-4ea5-a813-9b4af80c0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b6a8110-3194-4be5-a3e5-df5e997724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d4c248-da98-4d10-abe2-c37ec01ce3d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332fa7c2-ce9e-4ea5-a813-9b4af80c0ed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2E6A04-6155-4930-B682-B315A48721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32fa7c2-ce9e-4ea5-a813-9b4af80c0ed4"/>
    <ds:schemaRef ds:uri="f3d4c248-da98-4d10-abe2-c37ec01ce3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2FF9FB-24FC-4841-BDD4-B5D625A4BC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61CBD1-30DE-4E0C-B5C2-C1AB347AED00}">
  <ds:schemaRefs>
    <ds:schemaRef ds:uri="http://schemas.microsoft.com/office/2006/metadata/properties"/>
    <ds:schemaRef ds:uri="http://schemas.microsoft.com/office/infopath/2007/PartnerControls"/>
    <ds:schemaRef ds:uri="411e5d57-6875-4638-b4db-ea3c246e7e8f"/>
    <ds:schemaRef ds:uri="http://schemas.microsoft.com/sharepoint/v3"/>
    <ds:schemaRef ds:uri="332fa7c2-ce9e-4ea5-a813-9b4af80c0ed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Church</vt:lpstr>
    </vt:vector>
  </TitlesOfParts>
  <Company>Signs Publishing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</dc:creator>
  <cp:lastModifiedBy>Darcy Holman</cp:lastModifiedBy>
  <cp:lastPrinted>2024-12-12T23:06:16Z</cp:lastPrinted>
  <dcterms:created xsi:type="dcterms:W3CDTF">2007-09-17T03:30:11Z</dcterms:created>
  <dcterms:modified xsi:type="dcterms:W3CDTF">2025-07-28T06:09:25Z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3081</vt:lpwstr>
  </property>
  <property fmtid="{D5CDD505-2E9C-101B-9397-08002B2CF9AE}" pid="3" name="ContentTypeId">
    <vt:lpwstr>0x01010018309EFC466DA44AB735CF67B6C8CB61</vt:lpwstr>
  </property>
  <property fmtid="{D5CDD505-2E9C-101B-9397-08002B2CF9AE}" pid="4" name="MediaServiceImageTags">
    <vt:lpwstr/>
  </property>
  <property fmtid="{D5CDD505-2E9C-101B-9397-08002B2CF9AE}" pid="5" name="_NewReviewCycle">
    <vt:lpwstr/>
  </property>
</Properties>
</file>